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woodards\Documents\"/>
    </mc:Choice>
  </mc:AlternateContent>
  <bookViews>
    <workbookView xWindow="0" yWindow="0" windowWidth="20490" windowHeight="7530"/>
  </bookViews>
  <sheets>
    <sheet name="balance sheet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4" i="1" l="1"/>
  <c r="E74" i="1"/>
  <c r="D74" i="1"/>
  <c r="C74" i="1"/>
  <c r="B74" i="1"/>
  <c r="F63" i="1"/>
  <c r="E63" i="1"/>
  <c r="D63" i="1"/>
  <c r="C63" i="1"/>
  <c r="B63" i="1"/>
  <c r="F58" i="1"/>
  <c r="E58" i="1"/>
  <c r="D58" i="1"/>
  <c r="C58" i="1"/>
  <c r="B58" i="1"/>
  <c r="F55" i="1"/>
  <c r="E55" i="1"/>
  <c r="D55" i="1"/>
  <c r="C55" i="1"/>
  <c r="B55" i="1"/>
  <c r="F49" i="1"/>
  <c r="E49" i="1"/>
  <c r="D49" i="1"/>
  <c r="C49" i="1"/>
  <c r="B49" i="1"/>
  <c r="F44" i="1"/>
  <c r="E44" i="1"/>
  <c r="D44" i="1"/>
  <c r="C44" i="1"/>
  <c r="B44" i="1"/>
  <c r="F39" i="1"/>
  <c r="F48" i="1" s="1"/>
  <c r="F61" i="1" s="1"/>
  <c r="F77" i="1" s="1"/>
  <c r="E39" i="1"/>
  <c r="E48" i="1" s="1"/>
  <c r="E61" i="1" s="1"/>
  <c r="E77" i="1" s="1"/>
  <c r="D39" i="1"/>
  <c r="D48" i="1" s="1"/>
  <c r="D61" i="1" s="1"/>
  <c r="D77" i="1" s="1"/>
  <c r="C39" i="1"/>
  <c r="C48" i="1" s="1"/>
  <c r="C61" i="1" s="1"/>
  <c r="C77" i="1" s="1"/>
  <c r="B39" i="1"/>
  <c r="B48" i="1" s="1"/>
  <c r="B61" i="1" s="1"/>
  <c r="B77" i="1" s="1"/>
  <c r="F31" i="1"/>
  <c r="E31" i="1"/>
  <c r="D31" i="1"/>
  <c r="C31" i="1"/>
  <c r="B31" i="1"/>
  <c r="F21" i="1"/>
  <c r="E21" i="1"/>
  <c r="D21" i="1"/>
  <c r="C21" i="1"/>
  <c r="B21" i="1"/>
  <c r="F8" i="1"/>
  <c r="F7" i="1" s="1"/>
  <c r="F19" i="1" s="1"/>
  <c r="E8" i="1"/>
  <c r="D8" i="1"/>
  <c r="D7" i="1" s="1"/>
  <c r="D19" i="1" s="1"/>
  <c r="C8" i="1"/>
  <c r="B8" i="1"/>
  <c r="B7" i="1" s="1"/>
  <c r="B19" i="1" s="1"/>
  <c r="E7" i="1"/>
  <c r="E19" i="1" s="1"/>
  <c r="C7" i="1"/>
  <c r="C19" i="1" s="1"/>
</calcChain>
</file>

<file path=xl/sharedStrings.xml><?xml version="1.0" encoding="utf-8"?>
<sst xmlns="http://schemas.openxmlformats.org/spreadsheetml/2006/main" count="84" uniqueCount="79">
  <si>
    <t>ASSETS</t>
  </si>
  <si>
    <r>
      <t xml:space="preserve">Fiscal Year January - December. All Values </t>
    </r>
    <r>
      <rPr>
        <b/>
        <sz val="11"/>
        <color theme="1"/>
        <rFont val="Calibri"/>
        <family val="2"/>
        <scheme val="minor"/>
      </rPr>
      <t xml:space="preserve">USD millions </t>
    </r>
  </si>
  <si>
    <t>Cash &amp; Short Term Investments</t>
  </si>
  <si>
    <t>Cash Only</t>
  </si>
  <si>
    <t>Short-Term Investments</t>
  </si>
  <si>
    <t>Total Accounts Receivable</t>
  </si>
  <si>
    <t>Accounts Receivables, Net</t>
  </si>
  <si>
    <t>Accounts Receivables, Gross</t>
  </si>
  <si>
    <t>Bad Debt/Doubtful Accounts</t>
  </si>
  <si>
    <t>Other Receivables</t>
  </si>
  <si>
    <t>Inventories</t>
  </si>
  <si>
    <t>Finished Goods</t>
  </si>
  <si>
    <t>Work in Progress</t>
  </si>
  <si>
    <t>Raw Materials</t>
  </si>
  <si>
    <t>Progress Payments &amp; Other</t>
  </si>
  <si>
    <t>Other Current Assets</t>
  </si>
  <si>
    <t>Miscellaneous Current Assets</t>
  </si>
  <si>
    <t>Total Current Assets</t>
  </si>
  <si>
    <t>Net Property, Plant &amp; Equipment</t>
  </si>
  <si>
    <t>Property, Plant &amp; Equipment - Gross</t>
  </si>
  <si>
    <t>Buildings</t>
  </si>
  <si>
    <t>Land &amp; Improvements</t>
  </si>
  <si>
    <t>-</t>
  </si>
  <si>
    <t>Computer Software and Equipment</t>
  </si>
  <si>
    <t>Other Property, Plant &amp; Equipment</t>
  </si>
  <si>
    <t>Accumulated Depreciation</t>
  </si>
  <si>
    <t>Total Investments and Advances</t>
  </si>
  <si>
    <t>Other Long-Term Investments</t>
  </si>
  <si>
    <t>Long-Term Note Receivable</t>
  </si>
  <si>
    <t>Intangible Assets</t>
  </si>
  <si>
    <t>Net Goodwill</t>
  </si>
  <si>
    <t>Net Other Intangibles</t>
  </si>
  <si>
    <t>Other Assets</t>
  </si>
  <si>
    <t>Tangible Other Assets</t>
  </si>
  <si>
    <t>Total Assets</t>
  </si>
  <si>
    <t>5.4B</t>
  </si>
  <si>
    <t>5.21B</t>
  </si>
  <si>
    <t>4.99B</t>
  </si>
  <si>
    <t>4.79B</t>
  </si>
  <si>
    <t>4.96B</t>
  </si>
  <si>
    <t>Liabilities &amp; Shareholders' Equity</t>
  </si>
  <si>
    <t>ST Debt &amp; Current Portion LT Debt</t>
  </si>
  <si>
    <t>Short Term Debt</t>
  </si>
  <si>
    <t>Current Portion of Long Term Debt</t>
  </si>
  <si>
    <t>Accounts Payable</t>
  </si>
  <si>
    <t>Income Tax Payable</t>
  </si>
  <si>
    <t>Other Current Liabilities</t>
  </si>
  <si>
    <t>Dividends Payable</t>
  </si>
  <si>
    <t>Accrued Payroll</t>
  </si>
  <si>
    <t>Miscellaneous Current Liabilities</t>
  </si>
  <si>
    <t>Total Current Liabilities</t>
  </si>
  <si>
    <t>Long-Term Debt</t>
  </si>
  <si>
    <t>Long-Term Debt excl. Capitalized Leases</t>
  </si>
  <si>
    <t>Non-Convertible Debt</t>
  </si>
  <si>
    <t>Convertible Debt</t>
  </si>
  <si>
    <t>Capitalized Lease Obligations</t>
  </si>
  <si>
    <t>Provision for Risks &amp; Charges</t>
  </si>
  <si>
    <t>Deferred Taxes</t>
  </si>
  <si>
    <t>Deferred Taxes - Credit</t>
  </si>
  <si>
    <t>Deferred Taxes - Debit</t>
  </si>
  <si>
    <t>Other Liabilities</t>
  </si>
  <si>
    <t>Other Liabilities (excl. Deferred Income)</t>
  </si>
  <si>
    <t>Deferred Income</t>
  </si>
  <si>
    <t> Total Liabilities</t>
  </si>
  <si>
    <t>Non-Equity Reserves</t>
  </si>
  <si>
    <t>Preferred Stock (Carrying Value)</t>
  </si>
  <si>
    <t>Redeemable Preferred Stock</t>
  </si>
  <si>
    <t>Non-Redeemable Preferred Stock</t>
  </si>
  <si>
    <t> Common Equity (Total)</t>
  </si>
  <si>
    <t>Common Stock Par/Carry Value</t>
  </si>
  <si>
    <t>Retained Earnings</t>
  </si>
  <si>
    <t>ESOP Debt Guarantee</t>
  </si>
  <si>
    <t>Cumulative Translation Adjustment/Unrealized For. Exch. Gain</t>
  </si>
  <si>
    <t>Unrealized Gain/Loss Marketable Securities</t>
  </si>
  <si>
    <t>Revaluation Reserves</t>
  </si>
  <si>
    <t>Treasury Stock</t>
  </si>
  <si>
    <t> Total Shareholders' Equity</t>
  </si>
  <si>
    <t>Accumulated Minority Interest</t>
  </si>
  <si>
    <t>Total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</si>
</sst>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_);[Red]\(0.00\)"/>
    <numFmt numFmtId="165" formatCode="0.0_);[Red]\(0.0\)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rgb="FF333333"/>
      <name val="Inherit"/>
    </font>
    <font>
      <u/>
      <sz val="11"/>
      <color theme="10"/>
      <name val="Calibri"/>
      <family val="2"/>
    </font>
    <font>
      <b/>
      <u/>
      <sz val="11"/>
      <name val="Calibri"/>
      <family val="2"/>
    </font>
    <font>
      <sz val="9"/>
      <color rgb="FFCC0000"/>
      <name val="Inherit"/>
    </font>
    <font>
      <b/>
      <sz val="9"/>
      <color rgb="FF333333"/>
      <name val="Inherit"/>
    </font>
    <font>
      <b/>
      <u/>
      <sz val="9"/>
      <color rgb="FF333333"/>
      <name val="Inherit"/>
    </font>
    <font>
      <b/>
      <sz val="14.3"/>
      <color rgb="FF333333"/>
      <name val="Arial"/>
      <family val="2"/>
    </font>
    <font>
      <b/>
      <sz val="9"/>
      <name val="Inherit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DFDD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left" wrapText="1" indent="4"/>
    </xf>
    <xf numFmtId="0" fontId="5" fillId="2" borderId="1" xfId="1" applyFont="1" applyFill="1" applyBorder="1" applyAlignment="1" applyProtection="1">
      <alignment horizontal="left" wrapText="1"/>
    </xf>
    <xf numFmtId="0" fontId="3" fillId="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left" wrapText="1" indent="6"/>
    </xf>
    <xf numFmtId="164" fontId="6" fillId="2" borderId="1" xfId="0" applyNumberFormat="1" applyFont="1" applyFill="1" applyBorder="1" applyAlignment="1">
      <alignment horizontal="right" wrapText="1"/>
    </xf>
    <xf numFmtId="0" fontId="7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wrapText="1"/>
    </xf>
    <xf numFmtId="1" fontId="1" fillId="0" borderId="1" xfId="0" applyNumberFormat="1" applyFont="1" applyBorder="1"/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wrapText="1"/>
    </xf>
    <xf numFmtId="0" fontId="5" fillId="3" borderId="1" xfId="1" applyFont="1" applyFill="1" applyBorder="1" applyAlignment="1" applyProtection="1">
      <alignment horizontal="left" wrapText="1"/>
    </xf>
    <xf numFmtId="0" fontId="7" fillId="0" borderId="1" xfId="0" applyFont="1" applyFill="1" applyBorder="1" applyAlignment="1">
      <alignment horizontal="right" wrapText="1"/>
    </xf>
    <xf numFmtId="0" fontId="9" fillId="0" borderId="1" xfId="0" applyFont="1" applyBorder="1" applyAlignment="1">
      <alignment wrapText="1"/>
    </xf>
    <xf numFmtId="165" fontId="3" fillId="2" borderId="1" xfId="0" applyNumberFormat="1" applyFont="1" applyFill="1" applyBorder="1" applyAlignment="1">
      <alignment horizontal="right" wrapText="1"/>
    </xf>
    <xf numFmtId="165" fontId="6" fillId="2" borderId="1" xfId="0" applyNumberFormat="1" applyFont="1" applyFill="1" applyBorder="1" applyAlignment="1">
      <alignment horizontal="right" wrapText="1"/>
    </xf>
    <xf numFmtId="0" fontId="10" fillId="2" borderId="1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rketwatch.com/investing/stock/vwr/financials/balance-sheet" TargetMode="External"/><Relationship Id="rId2" Type="http://schemas.openxmlformats.org/officeDocument/2006/relationships/hyperlink" Target="http://www.marketwatch.com/investing/stock/vwr/financials/balance-sheet" TargetMode="External"/><Relationship Id="rId1" Type="http://schemas.openxmlformats.org/officeDocument/2006/relationships/hyperlink" Target="http://www.marketwatch.com/investing/stock/vwr/financials/balance-she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abSelected="1" workbookViewId="0">
      <selection activeCell="G4" sqref="G4"/>
    </sheetView>
  </sheetViews>
  <sheetFormatPr defaultRowHeight="15"/>
  <cols>
    <col min="1" max="1" width="23.28515625" style="1" customWidth="1"/>
    <col min="2" max="6" width="9.140625" style="1"/>
  </cols>
  <sheetData>
    <row r="1" spans="1:6">
      <c r="A1" s="1" t="s">
        <v>0</v>
      </c>
    </row>
    <row r="2" spans="1:6">
      <c r="A2" s="1" t="s">
        <v>1</v>
      </c>
    </row>
    <row r="3" spans="1:6">
      <c r="B3" s="2">
        <v>2012</v>
      </c>
      <c r="C3" s="2">
        <v>2013</v>
      </c>
      <c r="D3" s="2">
        <v>2014</v>
      </c>
      <c r="E3" s="2">
        <v>2015</v>
      </c>
      <c r="F3" s="2">
        <v>2016</v>
      </c>
    </row>
    <row r="4" spans="1:6" ht="30">
      <c r="A4" s="3" t="s">
        <v>2</v>
      </c>
      <c r="B4" s="1">
        <v>386.7</v>
      </c>
      <c r="C4" s="1">
        <v>161.5</v>
      </c>
      <c r="D4" s="1">
        <v>120.5</v>
      </c>
      <c r="E4" s="1">
        <v>136.30000000000001</v>
      </c>
      <c r="F4" s="1">
        <v>168.7</v>
      </c>
    </row>
    <row r="5" spans="1:6">
      <c r="A5" s="4" t="s">
        <v>3</v>
      </c>
      <c r="B5" s="1">
        <v>246.9</v>
      </c>
      <c r="C5" s="1">
        <v>25.9</v>
      </c>
      <c r="D5" s="1">
        <v>120.5</v>
      </c>
      <c r="E5" s="1">
        <v>136.30000000000001</v>
      </c>
      <c r="F5" s="1">
        <v>168.7</v>
      </c>
    </row>
    <row r="6" spans="1:6" ht="24.75">
      <c r="A6" s="4" t="s">
        <v>4</v>
      </c>
      <c r="C6" s="1">
        <v>135.6</v>
      </c>
    </row>
    <row r="7" spans="1:6" ht="30">
      <c r="A7" s="5" t="s">
        <v>5</v>
      </c>
      <c r="B7" s="1">
        <f>B8+B11</f>
        <v>658.69999999999993</v>
      </c>
      <c r="C7" s="1">
        <f t="shared" ref="C7:F7" si="0">C8+C11</f>
        <v>654.1</v>
      </c>
      <c r="D7" s="1">
        <f t="shared" si="0"/>
        <v>645.6</v>
      </c>
      <c r="E7" s="1">
        <f t="shared" si="0"/>
        <v>639.80000000000007</v>
      </c>
      <c r="F7" s="1">
        <f t="shared" si="0"/>
        <v>607.20000000000005</v>
      </c>
    </row>
    <row r="8" spans="1:6" ht="24.75">
      <c r="A8" s="4" t="s">
        <v>6</v>
      </c>
      <c r="B8" s="6">
        <f>B9+B10</f>
        <v>596.9</v>
      </c>
      <c r="C8" s="6">
        <f t="shared" ref="C8:F8" si="1">C9+C10</f>
        <v>585.6</v>
      </c>
      <c r="D8" s="6">
        <f t="shared" si="1"/>
        <v>583.5</v>
      </c>
      <c r="E8" s="6">
        <f t="shared" si="1"/>
        <v>583.20000000000005</v>
      </c>
      <c r="F8" s="6">
        <f t="shared" si="1"/>
        <v>607.20000000000005</v>
      </c>
    </row>
    <row r="9" spans="1:6" ht="36.75">
      <c r="A9" s="7" t="s">
        <v>7</v>
      </c>
      <c r="B9" s="6">
        <v>611.29999999999995</v>
      </c>
      <c r="C9" s="6">
        <v>600.4</v>
      </c>
      <c r="D9" s="6">
        <v>595.70000000000005</v>
      </c>
      <c r="E9" s="6">
        <v>595.20000000000005</v>
      </c>
      <c r="F9" s="6">
        <v>617.70000000000005</v>
      </c>
    </row>
    <row r="10" spans="1:6" ht="24.75">
      <c r="A10" s="7" t="s">
        <v>8</v>
      </c>
      <c r="B10" s="8">
        <v>-14.4</v>
      </c>
      <c r="C10" s="8">
        <v>-14.8</v>
      </c>
      <c r="D10" s="8">
        <v>-12.2</v>
      </c>
      <c r="E10" s="8">
        <v>-12</v>
      </c>
      <c r="F10" s="8">
        <v>-10.5</v>
      </c>
    </row>
    <row r="11" spans="1:6">
      <c r="A11" s="4" t="s">
        <v>9</v>
      </c>
      <c r="B11" s="6">
        <v>61.8</v>
      </c>
      <c r="C11" s="6">
        <v>68.5</v>
      </c>
      <c r="D11" s="6">
        <v>62.1</v>
      </c>
      <c r="E11" s="6">
        <v>56.6</v>
      </c>
    </row>
    <row r="12" spans="1:6">
      <c r="A12" s="9" t="s">
        <v>10</v>
      </c>
      <c r="B12" s="1">
        <v>330</v>
      </c>
      <c r="C12" s="1">
        <v>365</v>
      </c>
      <c r="D12" s="6">
        <v>394.5</v>
      </c>
      <c r="E12" s="6">
        <v>424</v>
      </c>
      <c r="F12" s="6">
        <v>483.1</v>
      </c>
    </row>
    <row r="13" spans="1:6">
      <c r="A13" s="4" t="s">
        <v>11</v>
      </c>
    </row>
    <row r="14" spans="1:6">
      <c r="A14" s="4" t="s">
        <v>12</v>
      </c>
    </row>
    <row r="15" spans="1:6">
      <c r="A15" s="4" t="s">
        <v>13</v>
      </c>
    </row>
    <row r="16" spans="1:6" ht="24.75">
      <c r="A16" s="4" t="s">
        <v>14</v>
      </c>
    </row>
    <row r="17" spans="1:6">
      <c r="A17" s="9" t="s">
        <v>15</v>
      </c>
      <c r="B17" s="6">
        <v>35.9</v>
      </c>
      <c r="C17" s="6">
        <v>35.1</v>
      </c>
      <c r="D17" s="6">
        <v>42</v>
      </c>
      <c r="E17" s="6">
        <v>32.9</v>
      </c>
      <c r="F17" s="6">
        <v>93.1</v>
      </c>
    </row>
    <row r="18" spans="1:6" ht="24.75">
      <c r="A18" s="4" t="s">
        <v>16</v>
      </c>
      <c r="B18" s="6">
        <v>35.9</v>
      </c>
      <c r="C18" s="6">
        <v>35.1</v>
      </c>
      <c r="D18" s="6">
        <v>42</v>
      </c>
      <c r="E18" s="6">
        <v>32.9</v>
      </c>
      <c r="F18" s="6">
        <v>93.1</v>
      </c>
    </row>
    <row r="19" spans="1:6">
      <c r="A19" s="10" t="s">
        <v>17</v>
      </c>
      <c r="B19" s="11">
        <f>B4+B7+B17+B12</f>
        <v>1411.3</v>
      </c>
      <c r="C19" s="11">
        <f t="shared" ref="C19:F19" si="2">C4+C7+C17+C12</f>
        <v>1215.7</v>
      </c>
      <c r="D19" s="11">
        <f t="shared" si="2"/>
        <v>1202.5999999999999</v>
      </c>
      <c r="E19" s="11">
        <f t="shared" si="2"/>
        <v>1233</v>
      </c>
      <c r="F19" s="11">
        <f t="shared" si="2"/>
        <v>1352.1000000000001</v>
      </c>
    </row>
    <row r="20" spans="1:6">
      <c r="A20" s="12"/>
    </row>
    <row r="21" spans="1:6" ht="24.75">
      <c r="A21" s="9" t="s">
        <v>18</v>
      </c>
      <c r="B21" s="1">
        <f>B22-B27</f>
        <v>234.10000000000002</v>
      </c>
      <c r="C21" s="1">
        <f t="shared" ref="C21:F21" si="3">C22-C27</f>
        <v>247.60000000000002</v>
      </c>
      <c r="D21" s="1">
        <f t="shared" si="3"/>
        <v>231.5</v>
      </c>
      <c r="E21" s="1">
        <f t="shared" si="3"/>
        <v>228.2</v>
      </c>
      <c r="F21" s="1">
        <f t="shared" si="3"/>
        <v>253.79999999999998</v>
      </c>
    </row>
    <row r="22" spans="1:6" ht="24.75">
      <c r="A22" s="4" t="s">
        <v>19</v>
      </c>
      <c r="B22" s="6">
        <v>394.3</v>
      </c>
      <c r="C22" s="6">
        <v>436.8</v>
      </c>
      <c r="D22" s="6">
        <v>402.3</v>
      </c>
      <c r="E22" s="6">
        <v>444.4</v>
      </c>
      <c r="F22" s="6">
        <v>502.7</v>
      </c>
    </row>
    <row r="23" spans="1:6">
      <c r="A23" s="7" t="s">
        <v>20</v>
      </c>
      <c r="B23" s="6">
        <v>147</v>
      </c>
      <c r="C23" s="6">
        <v>159.19999999999999</v>
      </c>
      <c r="D23" s="6">
        <v>154.1</v>
      </c>
      <c r="E23" s="6">
        <v>161.4</v>
      </c>
      <c r="F23" s="6">
        <v>199.1</v>
      </c>
    </row>
    <row r="24" spans="1:6" ht="24.75">
      <c r="A24" s="7" t="s">
        <v>21</v>
      </c>
      <c r="B24" s="6">
        <v>17.7</v>
      </c>
      <c r="C24" s="6">
        <v>20.2</v>
      </c>
      <c r="D24" s="6">
        <v>18.899999999999999</v>
      </c>
      <c r="E24" s="6" t="s">
        <v>22</v>
      </c>
      <c r="F24" s="6" t="s">
        <v>22</v>
      </c>
    </row>
    <row r="25" spans="1:6" ht="36.75">
      <c r="A25" s="7" t="s">
        <v>23</v>
      </c>
      <c r="B25" s="6" t="s">
        <v>22</v>
      </c>
      <c r="C25" s="6" t="s">
        <v>22</v>
      </c>
      <c r="D25" s="6">
        <v>220.9</v>
      </c>
      <c r="E25" s="6">
        <v>244.2</v>
      </c>
      <c r="F25" s="6">
        <v>264.5</v>
      </c>
    </row>
    <row r="26" spans="1:6" ht="36.75">
      <c r="A26" s="7" t="s">
        <v>24</v>
      </c>
      <c r="B26" s="6">
        <v>225.8</v>
      </c>
      <c r="C26" s="6">
        <v>252.4</v>
      </c>
      <c r="D26" s="6" t="s">
        <v>22</v>
      </c>
      <c r="E26" s="6">
        <v>38.799999999999997</v>
      </c>
      <c r="F26" s="6">
        <v>39.1</v>
      </c>
    </row>
    <row r="27" spans="1:6" ht="24.75">
      <c r="A27" s="4" t="s">
        <v>25</v>
      </c>
      <c r="B27" s="6">
        <v>160.19999999999999</v>
      </c>
      <c r="C27" s="6">
        <v>189.2</v>
      </c>
      <c r="D27" s="6">
        <v>170.8</v>
      </c>
      <c r="E27" s="6">
        <v>216.2</v>
      </c>
      <c r="F27" s="6">
        <v>248.9</v>
      </c>
    </row>
    <row r="28" spans="1:6" ht="24.75">
      <c r="A28" s="9" t="s">
        <v>26</v>
      </c>
    </row>
    <row r="29" spans="1:6" ht="24.75">
      <c r="A29" s="4" t="s">
        <v>27</v>
      </c>
    </row>
    <row r="30" spans="1:6" ht="24.75">
      <c r="A30" s="13" t="s">
        <v>28</v>
      </c>
    </row>
    <row r="31" spans="1:6">
      <c r="A31" s="13" t="s">
        <v>29</v>
      </c>
      <c r="B31" s="1">
        <f>B32+B33</f>
        <v>3.67</v>
      </c>
      <c r="C31" s="1">
        <f t="shared" ref="C31:F31" si="4">C32+C33</f>
        <v>3.65</v>
      </c>
      <c r="D31" s="1">
        <f t="shared" si="4"/>
        <v>3.4400000000000004</v>
      </c>
      <c r="E31" s="1">
        <f t="shared" si="4"/>
        <v>3.25</v>
      </c>
      <c r="F31" s="1">
        <f t="shared" si="4"/>
        <v>3.25</v>
      </c>
    </row>
    <row r="32" spans="1:6">
      <c r="A32" s="4" t="s">
        <v>30</v>
      </c>
      <c r="B32" s="6">
        <v>1.88</v>
      </c>
      <c r="C32" s="6">
        <v>1.93</v>
      </c>
      <c r="D32" s="6">
        <v>1.85</v>
      </c>
      <c r="E32" s="6">
        <v>1.79</v>
      </c>
      <c r="F32" s="6">
        <v>1.84</v>
      </c>
    </row>
    <row r="33" spans="1:6">
      <c r="A33" s="4" t="s">
        <v>31</v>
      </c>
      <c r="B33" s="6">
        <v>1.79</v>
      </c>
      <c r="C33" s="6">
        <v>1.72</v>
      </c>
      <c r="D33" s="6">
        <v>1.59</v>
      </c>
      <c r="E33" s="6">
        <v>1.46</v>
      </c>
      <c r="F33" s="6">
        <v>1.41</v>
      </c>
    </row>
    <row r="34" spans="1:6">
      <c r="A34" s="13" t="s">
        <v>32</v>
      </c>
      <c r="B34" s="6">
        <v>92</v>
      </c>
      <c r="C34" s="6">
        <v>94.6</v>
      </c>
      <c r="D34" s="6">
        <v>89.2</v>
      </c>
      <c r="E34" s="6">
        <v>73.7</v>
      </c>
      <c r="F34" s="6">
        <v>104.8</v>
      </c>
    </row>
    <row r="35" spans="1:6" ht="24.75">
      <c r="A35" s="4" t="s">
        <v>33</v>
      </c>
      <c r="B35" s="6">
        <v>92</v>
      </c>
      <c r="C35" s="6">
        <v>94.6</v>
      </c>
      <c r="D35" s="6">
        <v>89.2</v>
      </c>
      <c r="E35" s="6">
        <v>73.7</v>
      </c>
      <c r="F35" s="6">
        <v>104.8</v>
      </c>
    </row>
    <row r="36" spans="1:6">
      <c r="A36" s="14" t="s">
        <v>34</v>
      </c>
      <c r="B36" s="15" t="s">
        <v>35</v>
      </c>
      <c r="C36" s="15" t="s">
        <v>36</v>
      </c>
      <c r="D36" s="15" t="s">
        <v>37</v>
      </c>
      <c r="E36" s="15" t="s">
        <v>38</v>
      </c>
      <c r="F36" s="15" t="s">
        <v>39</v>
      </c>
    </row>
    <row r="37" spans="1:6" ht="54">
      <c r="A37" s="16" t="s">
        <v>40</v>
      </c>
    </row>
    <row r="38" spans="1:6">
      <c r="A38" s="12"/>
    </row>
    <row r="39" spans="1:6" ht="24.75">
      <c r="A39" s="9" t="s">
        <v>41</v>
      </c>
      <c r="B39" s="1">
        <f>B40+B41</f>
        <v>393.5</v>
      </c>
      <c r="C39" s="1">
        <f t="shared" ref="C39:F39" si="5">C40+C41</f>
        <v>71</v>
      </c>
      <c r="D39" s="1">
        <f t="shared" si="5"/>
        <v>95.3</v>
      </c>
      <c r="E39" s="1">
        <f t="shared" si="5"/>
        <v>92.8</v>
      </c>
      <c r="F39" s="1">
        <f t="shared" si="5"/>
        <v>250.1</v>
      </c>
    </row>
    <row r="40" spans="1:6">
      <c r="A40" s="4" t="s">
        <v>42</v>
      </c>
      <c r="B40" s="6"/>
      <c r="C40" s="6"/>
      <c r="D40" s="6"/>
      <c r="E40" s="6"/>
      <c r="F40" s="6"/>
    </row>
    <row r="41" spans="1:6" ht="24.75">
      <c r="A41" s="4" t="s">
        <v>43</v>
      </c>
      <c r="B41" s="6">
        <v>393.5</v>
      </c>
      <c r="C41" s="6">
        <v>71</v>
      </c>
      <c r="D41" s="6">
        <v>95.3</v>
      </c>
      <c r="E41" s="6">
        <v>92.8</v>
      </c>
      <c r="F41" s="6">
        <v>250.1</v>
      </c>
    </row>
    <row r="42" spans="1:6">
      <c r="A42" s="5" t="s">
        <v>44</v>
      </c>
      <c r="B42" s="6">
        <v>412.4</v>
      </c>
      <c r="C42" s="6">
        <v>462.7</v>
      </c>
      <c r="D42" s="6">
        <v>466.2</v>
      </c>
      <c r="E42" s="6">
        <v>474.5</v>
      </c>
      <c r="F42" s="6">
        <v>476.3</v>
      </c>
    </row>
    <row r="43" spans="1:6">
      <c r="A43" s="13" t="s">
        <v>45</v>
      </c>
      <c r="B43" s="6">
        <v>39.700000000000003</v>
      </c>
      <c r="C43" s="6">
        <v>34.1</v>
      </c>
      <c r="D43" s="6">
        <v>4.9000000000000004</v>
      </c>
      <c r="E43" s="6"/>
      <c r="F43" s="6"/>
    </row>
    <row r="44" spans="1:6">
      <c r="A44" s="13" t="s">
        <v>46</v>
      </c>
      <c r="B44" s="1">
        <f>B46+B47</f>
        <v>162.4</v>
      </c>
      <c r="C44" s="1">
        <f t="shared" ref="C44:F44" si="6">C46+C47</f>
        <v>178</v>
      </c>
      <c r="D44" s="1">
        <f t="shared" si="6"/>
        <v>219.7</v>
      </c>
      <c r="E44" s="1">
        <f t="shared" si="6"/>
        <v>251.8</v>
      </c>
      <c r="F44" s="1">
        <f t="shared" si="6"/>
        <v>259.7</v>
      </c>
    </row>
    <row r="45" spans="1:6">
      <c r="A45" s="4" t="s">
        <v>47</v>
      </c>
      <c r="B45" s="6"/>
      <c r="C45" s="6"/>
      <c r="D45" s="6"/>
      <c r="E45" s="6"/>
      <c r="F45" s="6"/>
    </row>
    <row r="46" spans="1:6">
      <c r="A46" s="4" t="s">
        <v>48</v>
      </c>
      <c r="B46" s="6">
        <v>58.9</v>
      </c>
      <c r="C46" s="6">
        <v>71.2</v>
      </c>
      <c r="D46" s="6">
        <v>82.3</v>
      </c>
      <c r="E46" s="6">
        <v>61.4</v>
      </c>
      <c r="F46" s="6">
        <v>79.3</v>
      </c>
    </row>
    <row r="47" spans="1:6" ht="24.75">
      <c r="A47" s="4" t="s">
        <v>49</v>
      </c>
      <c r="B47" s="6">
        <v>103.5</v>
      </c>
      <c r="C47" s="6">
        <v>106.8</v>
      </c>
      <c r="D47" s="6">
        <v>137.4</v>
      </c>
      <c r="E47" s="6">
        <v>190.4</v>
      </c>
      <c r="F47" s="6">
        <v>180.4</v>
      </c>
    </row>
    <row r="48" spans="1:6">
      <c r="A48" s="5" t="s">
        <v>50</v>
      </c>
      <c r="B48" s="2">
        <f>B39+B42+B43+ B44</f>
        <v>1008</v>
      </c>
      <c r="C48" s="2">
        <f t="shared" ref="C48:F48" si="7">C39+C42+C43+ C44</f>
        <v>745.80000000000007</v>
      </c>
      <c r="D48" s="2">
        <f t="shared" si="7"/>
        <v>786.09999999999991</v>
      </c>
      <c r="E48" s="2">
        <f t="shared" si="7"/>
        <v>819.09999999999991</v>
      </c>
      <c r="F48" s="2">
        <f t="shared" si="7"/>
        <v>986.09999999999991</v>
      </c>
    </row>
    <row r="49" spans="1:6">
      <c r="A49" s="9" t="s">
        <v>51</v>
      </c>
      <c r="B49" s="1">
        <f>B50+B53</f>
        <v>2755</v>
      </c>
      <c r="C49" s="1">
        <f t="shared" ref="C49:F49" si="8">C50+C53</f>
        <v>2783</v>
      </c>
      <c r="D49" s="1">
        <f t="shared" si="8"/>
        <v>2017</v>
      </c>
      <c r="E49" s="1">
        <f t="shared" si="8"/>
        <v>1896</v>
      </c>
      <c r="F49" s="1">
        <f t="shared" si="8"/>
        <v>1767</v>
      </c>
    </row>
    <row r="50" spans="1:6" ht="24.75">
      <c r="A50" s="4" t="s">
        <v>52</v>
      </c>
      <c r="B50" s="6">
        <v>2735</v>
      </c>
      <c r="C50" s="6">
        <v>2770</v>
      </c>
      <c r="D50" s="6">
        <v>2005</v>
      </c>
      <c r="E50" s="6">
        <v>1896</v>
      </c>
      <c r="F50" s="6">
        <v>1767</v>
      </c>
    </row>
    <row r="51" spans="1:6" ht="24.75">
      <c r="A51" s="7" t="s">
        <v>53</v>
      </c>
      <c r="B51" s="6">
        <v>2735</v>
      </c>
      <c r="C51" s="6">
        <v>2770</v>
      </c>
      <c r="D51" s="6">
        <v>2005</v>
      </c>
      <c r="E51" s="6">
        <v>1896</v>
      </c>
      <c r="F51" s="6">
        <v>1767</v>
      </c>
    </row>
    <row r="52" spans="1:6">
      <c r="A52" s="7" t="s">
        <v>54</v>
      </c>
      <c r="B52" s="6"/>
      <c r="C52" s="6"/>
      <c r="D52" s="6"/>
      <c r="E52" s="6"/>
      <c r="F52" s="6"/>
    </row>
    <row r="53" spans="1:6" ht="24.75">
      <c r="A53" s="4" t="s">
        <v>55</v>
      </c>
      <c r="B53" s="6">
        <v>20</v>
      </c>
      <c r="C53" s="6">
        <v>13</v>
      </c>
      <c r="D53" s="6">
        <v>12</v>
      </c>
      <c r="E53" s="6"/>
      <c r="F53" s="6"/>
    </row>
    <row r="54" spans="1:6" ht="24.75">
      <c r="A54" s="9" t="s">
        <v>56</v>
      </c>
    </row>
    <row r="55" spans="1:6">
      <c r="A55" s="9" t="s">
        <v>57</v>
      </c>
      <c r="B55" s="1">
        <f>B56-B57</f>
        <v>463.7</v>
      </c>
      <c r="C55" s="1">
        <f t="shared" ref="C55:F55" si="9">C56-C57</f>
        <v>446.1</v>
      </c>
      <c r="D55" s="1">
        <f t="shared" si="9"/>
        <v>445.2</v>
      </c>
      <c r="E55" s="1">
        <f t="shared" si="9"/>
        <v>447.6</v>
      </c>
      <c r="F55" s="1">
        <f t="shared" si="9"/>
        <v>477.2</v>
      </c>
    </row>
    <row r="56" spans="1:6" ht="24.75">
      <c r="A56" s="4" t="s">
        <v>58</v>
      </c>
      <c r="B56" s="6">
        <v>463.7</v>
      </c>
      <c r="C56" s="6">
        <v>446.1</v>
      </c>
      <c r="D56" s="6">
        <v>462.2</v>
      </c>
      <c r="E56" s="6">
        <v>459.5</v>
      </c>
      <c r="F56" s="6">
        <v>477.2</v>
      </c>
    </row>
    <row r="57" spans="1:6" ht="24.75">
      <c r="A57" s="4" t="s">
        <v>59</v>
      </c>
      <c r="B57" s="6"/>
      <c r="C57" s="6"/>
      <c r="D57" s="6">
        <v>17</v>
      </c>
      <c r="E57" s="6">
        <v>11.9</v>
      </c>
      <c r="F57" s="6"/>
    </row>
    <row r="58" spans="1:6">
      <c r="A58" s="9" t="s">
        <v>60</v>
      </c>
      <c r="B58" s="1">
        <f>B59+B60</f>
        <v>141.19999999999999</v>
      </c>
      <c r="C58" s="1">
        <f t="shared" ref="C58:F58" si="10">C59+C60</f>
        <v>137.30000000000001</v>
      </c>
      <c r="D58" s="1">
        <f t="shared" si="10"/>
        <v>332.8</v>
      </c>
      <c r="E58" s="1">
        <f t="shared" si="10"/>
        <v>243.8</v>
      </c>
      <c r="F58" s="1">
        <f t="shared" si="10"/>
        <v>216.7</v>
      </c>
    </row>
    <row r="59" spans="1:6" ht="24.75">
      <c r="A59" s="4" t="s">
        <v>61</v>
      </c>
      <c r="B59" s="6">
        <v>141.19999999999999</v>
      </c>
      <c r="C59" s="6">
        <v>137.30000000000001</v>
      </c>
      <c r="D59" s="6">
        <v>332.8</v>
      </c>
      <c r="E59" s="6">
        <v>243.8</v>
      </c>
      <c r="F59" s="6">
        <v>216.7</v>
      </c>
    </row>
    <row r="60" spans="1:6">
      <c r="A60" s="4" t="s">
        <v>62</v>
      </c>
    </row>
    <row r="61" spans="1:6">
      <c r="A61" s="14" t="s">
        <v>63</v>
      </c>
      <c r="B61" s="1">
        <f>B48+B49+B55+B58</f>
        <v>4367.8999999999996</v>
      </c>
      <c r="C61" s="1">
        <f t="shared" ref="C61:F61" si="11">C48+C49+C55+C58</f>
        <v>4112.2</v>
      </c>
      <c r="D61" s="1">
        <f t="shared" si="11"/>
        <v>3581.1</v>
      </c>
      <c r="E61" s="1">
        <f t="shared" si="11"/>
        <v>3406.5</v>
      </c>
      <c r="F61" s="1">
        <f t="shared" si="11"/>
        <v>3446.9999999999995</v>
      </c>
    </row>
    <row r="62" spans="1:6">
      <c r="A62" s="9" t="s">
        <v>64</v>
      </c>
    </row>
    <row r="63" spans="1:6" ht="24.75">
      <c r="A63" s="9" t="s">
        <v>65</v>
      </c>
      <c r="B63" s="1">
        <f>B64+B65</f>
        <v>627.9</v>
      </c>
      <c r="C63" s="1">
        <f t="shared" ref="C63:F63" si="12">C64+C65</f>
        <v>670.6</v>
      </c>
      <c r="D63" s="1">
        <f t="shared" si="12"/>
        <v>0</v>
      </c>
      <c r="E63" s="1">
        <f t="shared" si="12"/>
        <v>0</v>
      </c>
      <c r="F63" s="1">
        <f t="shared" si="12"/>
        <v>0</v>
      </c>
    </row>
    <row r="64" spans="1:6" ht="24.75">
      <c r="A64" s="4" t="s">
        <v>66</v>
      </c>
      <c r="B64" s="6">
        <v>627.9</v>
      </c>
      <c r="C64" s="6">
        <v>670.6</v>
      </c>
      <c r="D64" s="6"/>
      <c r="E64" s="6"/>
      <c r="F64" s="6"/>
    </row>
    <row r="65" spans="1:6" ht="24.75">
      <c r="A65" s="4" t="s">
        <v>67</v>
      </c>
    </row>
    <row r="66" spans="1:6">
      <c r="A66" s="5" t="s">
        <v>68</v>
      </c>
      <c r="B66" s="6">
        <v>406.1</v>
      </c>
      <c r="C66" s="6">
        <v>425.8</v>
      </c>
      <c r="D66" s="6">
        <v>1340</v>
      </c>
      <c r="E66" s="6">
        <v>1340</v>
      </c>
      <c r="F66" s="6">
        <v>1490</v>
      </c>
    </row>
    <row r="67" spans="1:6" ht="24.75">
      <c r="A67" s="4" t="s">
        <v>69</v>
      </c>
      <c r="B67" s="17"/>
      <c r="C67" s="17"/>
      <c r="D67" s="17">
        <v>1.3</v>
      </c>
      <c r="E67" s="17">
        <v>1.3</v>
      </c>
      <c r="F67" s="17">
        <v>1.3</v>
      </c>
    </row>
    <row r="68" spans="1:6">
      <c r="A68" s="4" t="s">
        <v>70</v>
      </c>
      <c r="B68" s="18">
        <v>-314.7</v>
      </c>
      <c r="C68" s="18">
        <v>-300.60000000000002</v>
      </c>
      <c r="D68" s="18">
        <v>-148</v>
      </c>
      <c r="E68" s="17">
        <v>6.3</v>
      </c>
      <c r="F68" s="17">
        <v>154.5</v>
      </c>
    </row>
    <row r="69" spans="1:6" ht="24.75">
      <c r="A69" s="4" t="s">
        <v>71</v>
      </c>
      <c r="B69" s="17"/>
      <c r="C69" s="17"/>
      <c r="D69" s="17"/>
      <c r="E69" s="17"/>
      <c r="F69" s="17"/>
    </row>
    <row r="70" spans="1:6" ht="48.75">
      <c r="A70" s="4" t="s">
        <v>72</v>
      </c>
      <c r="B70" s="18">
        <v>-27.3</v>
      </c>
      <c r="C70" s="17">
        <v>13.3</v>
      </c>
      <c r="D70" s="18">
        <v>-190.9</v>
      </c>
      <c r="E70" s="18">
        <v>-365.3</v>
      </c>
      <c r="F70" s="18">
        <v>-386.5</v>
      </c>
    </row>
    <row r="71" spans="1:6" ht="36.75">
      <c r="A71" s="4" t="s">
        <v>73</v>
      </c>
      <c r="B71" s="6"/>
      <c r="C71" s="6"/>
      <c r="D71" s="6"/>
      <c r="E71" s="6"/>
      <c r="F71" s="17"/>
    </row>
    <row r="72" spans="1:6" ht="24.75">
      <c r="A72" s="4" t="s">
        <v>74</v>
      </c>
      <c r="B72" s="6"/>
      <c r="C72" s="6"/>
      <c r="D72" s="6"/>
      <c r="E72" s="6"/>
      <c r="F72" s="6"/>
    </row>
    <row r="73" spans="1:6">
      <c r="A73" s="4" t="s">
        <v>75</v>
      </c>
      <c r="B73" s="6"/>
      <c r="C73" s="6"/>
      <c r="D73" s="6"/>
      <c r="E73" s="6"/>
      <c r="F73" s="6"/>
    </row>
    <row r="74" spans="1:6" ht="30">
      <c r="A74" s="5" t="s">
        <v>76</v>
      </c>
      <c r="B74" s="1">
        <f>B76-B75</f>
        <v>1034</v>
      </c>
      <c r="C74" s="1">
        <f t="shared" ref="C74:F74" si="13">C76-C75</f>
        <v>1096</v>
      </c>
      <c r="D74" s="1">
        <f t="shared" si="13"/>
        <v>1340</v>
      </c>
      <c r="E74" s="1">
        <f t="shared" si="13"/>
        <v>1336</v>
      </c>
      <c r="F74" s="1">
        <f t="shared" si="13"/>
        <v>1495</v>
      </c>
    </row>
    <row r="75" spans="1:6" ht="24.75">
      <c r="A75" s="19" t="s">
        <v>77</v>
      </c>
      <c r="B75" s="6"/>
      <c r="C75" s="6"/>
      <c r="D75" s="6">
        <v>51</v>
      </c>
      <c r="E75" s="6">
        <v>39</v>
      </c>
      <c r="F75" s="6">
        <v>21</v>
      </c>
    </row>
    <row r="76" spans="1:6">
      <c r="A76" s="19" t="s">
        <v>78</v>
      </c>
      <c r="B76" s="6">
        <v>1034</v>
      </c>
      <c r="C76" s="6">
        <v>1096</v>
      </c>
      <c r="D76" s="6">
        <v>1391</v>
      </c>
      <c r="E76" s="6">
        <v>1375</v>
      </c>
      <c r="F76" s="6">
        <v>1516</v>
      </c>
    </row>
    <row r="77" spans="1:6" ht="24.75">
      <c r="A77" s="20" t="s">
        <v>40</v>
      </c>
      <c r="B77" s="1">
        <f>B76+B61</f>
        <v>5401.9</v>
      </c>
      <c r="C77" s="1">
        <f t="shared" ref="C77:F77" si="14">C76+C61</f>
        <v>5208.2</v>
      </c>
      <c r="D77" s="1">
        <f t="shared" si="14"/>
        <v>4972.1000000000004</v>
      </c>
      <c r="E77" s="1">
        <f t="shared" si="14"/>
        <v>4781.5</v>
      </c>
      <c r="F77" s="1">
        <f t="shared" si="14"/>
        <v>4963</v>
      </c>
    </row>
  </sheetData>
  <hyperlinks>
    <hyperlink ref="A61" r:id="rId1" display="http://www.marketwatch.com/investing/stock/vwr/financials/balance-sheet"/>
    <hyperlink ref="A66" r:id="rId2" display="http://www.marketwatch.com/investing/stock/vwr/financials/balance-sheet"/>
    <hyperlink ref="A74" r:id="rId3" display="http://www.marketwatch.com/investing/stock/vwr/financials/balance-sheet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swoodards</dc:creator>
  <cp:lastModifiedBy>swoodards</cp:lastModifiedBy>
  <dcterms:created xsi:type="dcterms:W3CDTF">2017-09-12T19:32:10Z</dcterms:created>
  <dcterms:modified xsi:type="dcterms:W3CDTF">2017-09-12T19:36:50Z</dcterms:modified>
</cp:coreProperties>
</file>